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stanovagm\Desktop\Настя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Лист1!$A$2:$R$29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Q27" i="1" l="1"/>
  <c r="P27" i="1"/>
  <c r="O27" i="1"/>
  <c r="N27" i="1"/>
  <c r="M27" i="1"/>
  <c r="L27" i="1"/>
  <c r="K27" i="1"/>
  <c r="J27" i="1"/>
  <c r="I27" i="1"/>
  <c r="H27" i="1"/>
  <c r="G27" i="1"/>
  <c r="F27" i="1"/>
  <c r="D27" i="1"/>
  <c r="P23" i="1"/>
  <c r="M23" i="1"/>
  <c r="K23" i="1"/>
  <c r="H23" i="1"/>
  <c r="F23" i="1"/>
  <c r="C23" i="1"/>
  <c r="K21" i="1"/>
  <c r="P19" i="1"/>
  <c r="M19" i="1"/>
  <c r="K19" i="1"/>
  <c r="H19" i="1"/>
  <c r="F19" i="1"/>
  <c r="C19" i="1"/>
</calcChain>
</file>

<file path=xl/sharedStrings.xml><?xml version="1.0" encoding="utf-8"?>
<sst xmlns="http://schemas.openxmlformats.org/spreadsheetml/2006/main" count="63" uniqueCount="52">
  <si>
    <t>№№</t>
  </si>
  <si>
    <t>Наименование подпрограмм, 
мероприятий</t>
  </si>
  <si>
    <t>План по программе</t>
  </si>
  <si>
    <t>Уточненный план по бюджету*</t>
  </si>
  <si>
    <t>Кассовое исполнение*</t>
  </si>
  <si>
    <t xml:space="preserve">Результат реализации 
мероприятия, причина невыполнения или неполного выполнения мероприятия
</t>
  </si>
  <si>
    <t>всего</t>
  </si>
  <si>
    <t xml:space="preserve">федеральный 
бюджет
</t>
  </si>
  <si>
    <t xml:space="preserve">окружной
бюджет 
</t>
  </si>
  <si>
    <t xml:space="preserve">городской
 бюджет
</t>
  </si>
  <si>
    <t xml:space="preserve">другие 
источники
</t>
  </si>
  <si>
    <t>Подпрограмма 1 «Организация и обеспечение мероприятий в сфере гражданской обороны, защиты населения и территорий муниципального образования городской округ город Пыть-Ях от чрезвычайных ситуаций»</t>
  </si>
  <si>
    <t>1.2.1.</t>
  </si>
  <si>
    <t>Изготовление, приобретение и распространение памяток, брошюр, плакатов</t>
  </si>
  <si>
    <t>1.2.2.</t>
  </si>
  <si>
    <t>1.3</t>
  </si>
  <si>
    <t>1.4.1</t>
  </si>
  <si>
    <t>1.4.2</t>
  </si>
  <si>
    <t xml:space="preserve">Техническое обслуживание системы оповещения населения </t>
  </si>
  <si>
    <t>1.4.3</t>
  </si>
  <si>
    <t>Подпрограмма 2 «Укрепление пожарной безопасности в муниципальном образовании городской округ город Пыть-Ях»</t>
  </si>
  <si>
    <t>2.1.1</t>
  </si>
  <si>
    <t xml:space="preserve">Выполнение работ по содержанию, обслуживанию и ремонту наружных источников противопожарного водоснабжения, являющихся муниципальной собственностью </t>
  </si>
  <si>
    <t>2.1.2</t>
  </si>
  <si>
    <t xml:space="preserve">Обустройство и содержание минерализованных полос и противопожарных разрывов </t>
  </si>
  <si>
    <t>Подпрограмма 3: Материально-техническое и финансовое обеспечение деятельности МКУ "ЕДДС города Пыть-Яха"</t>
  </si>
  <si>
    <t>3.1</t>
  </si>
  <si>
    <t>Финансовое обеспечение осуществления  МКУ "ЕДДС города Пыть-Яха" установленных видов деятельности</t>
  </si>
  <si>
    <t>Итого: </t>
  </si>
  <si>
    <t>Итого по подпрограмме</t>
  </si>
  <si>
    <t>Отчет о ходе реализации целевой программы</t>
  </si>
  <si>
    <t>"Безопасность жизнедеятельности в городе Пыть-Яхе"</t>
  </si>
  <si>
    <t>Переподготовка и повышение квалификации работников</t>
  </si>
  <si>
    <t>1.1.</t>
  </si>
  <si>
    <t xml:space="preserve">Размещение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 </t>
  </si>
  <si>
    <t xml:space="preserve">Изготовление и установка информационных знаков по безопасности на водных объектах </t>
  </si>
  <si>
    <t xml:space="preserve">Создание и содержание необходимого материального запаса для системы оповещения населения </t>
  </si>
  <si>
    <t>Техническое обслуживание системы ТАСЦО</t>
  </si>
  <si>
    <t>Обучение планируется в IV квартале 2019 года</t>
  </si>
  <si>
    <t xml:space="preserve">______________________
(подпись)
</t>
  </si>
  <si>
    <r>
      <t>“_____  ”_</t>
    </r>
    <r>
      <rPr>
        <u/>
        <sz val="14"/>
        <rFont val="Arial"/>
        <family val="2"/>
        <charset val="204"/>
      </rPr>
      <t>_  20___</t>
    </r>
    <r>
      <rPr>
        <sz val="14"/>
        <rFont val="Arial"/>
        <family val="2"/>
        <charset val="204"/>
      </rPr>
      <t xml:space="preserve">_  г.
   (дата утверждения)   
</t>
    </r>
  </si>
  <si>
    <r>
      <rPr>
        <u/>
        <sz val="13"/>
        <rFont val="Times New Roman"/>
        <family val="1"/>
        <charset val="204"/>
      </rPr>
      <t>Руководитель программы</t>
    </r>
    <r>
      <rPr>
        <sz val="13"/>
        <rFont val="Times New Roman"/>
        <family val="1"/>
        <charset val="204"/>
      </rPr>
      <t xml:space="preserve">      </t>
    </r>
    <r>
      <rPr>
        <u/>
        <sz val="13"/>
        <rFont val="Times New Roman"/>
        <family val="1"/>
        <charset val="204"/>
      </rPr>
      <t xml:space="preserve">Стробыкин Д.Н. начальник управления по делам ГО и ЧС </t>
    </r>
    <r>
      <rPr>
        <sz val="13"/>
        <rFont val="Times New Roman"/>
        <family val="1"/>
        <charset val="204"/>
      </rPr>
      <t xml:space="preserve">
                          (Ф.И.О., должность руководителя)</t>
    </r>
    <r>
      <rPr>
        <sz val="14"/>
        <rFont val="Arial"/>
        <family val="2"/>
        <charset val="204"/>
      </rPr>
      <t xml:space="preserve">
</t>
    </r>
  </si>
  <si>
    <t>за январь - июнь 2019 года</t>
  </si>
  <si>
    <t>06.06.2019 года был заключен муниципальный контракт № 70 с ИП Ромашко Ж.В. на поставку (изготовление) знаков безопасности на водных объектах в количестве 5 шт на общую сумму 13000,00 руб. и сроком поставки до 30.06.2019 года. 27.06.2019 года знаки получены в полном объеме, в срок и надлежащего качества.</t>
  </si>
  <si>
    <t>с единственным поставщиком были заключены договор № б/н от 29.12.2018г.  с ООО «Техносервисрупп»  на 75000,00 на техническое обслуживание в период с 01.01.2019 г. по 31.01.2019 г., договор  № 26/19 от 31.01.2019г. с ООО «Техносервисрупп»  на 75000,00 на техническое обслуживание системы оповещения с 01.02.2019 г. по 28.02.2019г., договор  № 27/19 от 31.01.2019г. с ООО «Техносервисрупп»  на 37500,00 на техническое обслуживание системы оповещения с 28.02.2019 г. по 15.03.2019г., договор  № 35/19 от 31.01.2019г. с ООО «Техносервисрупп»  на 76000,00 на техническое обслуживание системы оповещения,с 16.03.19 г. по 31.12.19 г., на основании муниципального контракта № 0187300019419000006, проведеннего в форме электронного аукциона обслуживание систем оповешения населения осуществляет  ООО «Техносервисрупп» на общую сумму 636 500, 00 рублей. По состоянию на 28.06.2019 года оплачено три этапа исполнения контракта: 1. 16.03.2019-31.03.2019 - 33500,00 руб. 2. 01.04.2019-30.04.2019 - 67000,00 руб. 3. 01.05.2019-31.05.2019 - 67000,00 руб.</t>
  </si>
  <si>
    <t>В результате проведения аукциона в электронной форме заключен контракт  на оказание услуг по техническому обслуживанию системы ТАСЦО с ООО "Сфера". Срок окончания исполнения контракта 31.12.2019 г.</t>
  </si>
  <si>
    <t>На основании проведенных  аукционов на проведение работ по содержанию  минерализованных полос и противопожарных разрывов  и  на проведение работ по обустройству минерализованных полос и противопожарных разрывов 29.03.2019 г. был заключен муниципальный контракт №0187300019419000013  с ООО «НордСтройЛес» на проведение работ по обустройству  минерализованных полос  на общую сумму 591 701,00  рублей со сроком выполнения работ 30.06.2019 г. и муниципальный контракт 0187300019419000014 с ООО «НордСтройЛес» на проведение работ по содержанию минерализованных полос и противопожарных разрывов на общую сумму 363 582,00 рублей со сроком выполнения работ 30.06.2019 г. Работы выполнены в полном объеме, надлежащего качества, в срок. Оплачены в полном объеме.</t>
  </si>
  <si>
    <t>26.03.2019 года был заключен муниципальный контракт № 36 с ИП Аптюкова на сумму 44100,00 рублей, на выполнение работ по изготовлению и поставке памяток, общим тиражом 3500 штук и сроком изготовления до 30.05.2019 года. Памятки получены в полном объеме и в срок, надлежащего качества. Оплачено в полном объеме.</t>
  </si>
  <si>
    <t xml:space="preserve">В результате проведения аукциона в электронной форме 29.03.2019 г. был заключен муниципальный контракт № 0187300019419000018 с ООО "Сфера" на приобретение оборудования для системы оповещения населения. Срок окончания исполнения контракта 31.12.2019г. Контракт исполнен в полном объеме и надлежащего качества.
</t>
  </si>
  <si>
    <t xml:space="preserve"> По итогам первого и второго кварталов  2019 года и предоставления необходимого пакета документов  утверждено распоряжение администрации о субсидировании фактических затрат на содержание, обслуживание и ремонт НИППВС за первый квартал 2019 года № 1105-ра от 27.05.2019 г. 28.05.2019 года заключено Соглашение № 13 о субсидировании фактических затрат на выполнение работ по содержанию, обслуживанию и ремонту НИППВС с МУП "УГХ" общей суммой 374 998,69 руб.</t>
  </si>
  <si>
    <t>Освоено 9 804 350,31 рублей. Остаток составляет 8 744 449,69 рублей.</t>
  </si>
  <si>
    <t>27.03.2019 года был заключен муниципальный контракт  № 38 «На оказание информационных услуг по изготовлению 2 (двух) видеороликов» с МАУ «ТРК Пыть-Яхинформ» на общую сумму 69 900,00 рублей и сроком оказания услуг до 31.12.2019 года, которым предусмотрено изготовление двух 30-ти секундных видеороликов по противопожарной безопасности, безопасности на водных объектах и осуществление их проката в количестве 2845 секунд. Прокат роликов осуществляется с 15.04.2019 года по телеканалу "Домашний". По состоянию на 28.06.2019 года произведен прокат ролика по пожарной безопасности объемом 570 сек, безопасность на льду объемом 450 сек.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</si>
</sst>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/>
    </xf>
    <xf numFmtId="4" fontId="2" fillId="0" borderId="3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29"/>
  <sheetViews>
    <sheetView tabSelected="1" view="pageBreakPreview" zoomScale="60" zoomScaleNormal="100" workbookViewId="0">
      <selection activeCell="M14" sqref="M14"/>
    </sheetView>
  </sheetViews>
  <sheetFormatPr defaultRowHeight="18.75" x14ac:dyDescent="0.3"/>
  <cols>
    <col min="1" max="1" width="8.5703125" style="2" customWidth="1"/>
    <col min="2" max="2" width="32.42578125" style="2" customWidth="1"/>
    <col min="3" max="3" width="20.7109375" style="2" customWidth="1"/>
    <col min="4" max="4" width="10.7109375" style="2" customWidth="1"/>
    <col min="5" max="5" width="11.28515625" style="2" customWidth="1"/>
    <col min="6" max="6" width="17.85546875" style="2" customWidth="1"/>
    <col min="7" max="7" width="11.140625" style="2" customWidth="1"/>
    <col min="8" max="8" width="18" style="2" customWidth="1"/>
    <col min="9" max="9" width="10" style="2" customWidth="1"/>
    <col min="10" max="10" width="12.140625" style="2" customWidth="1"/>
    <col min="11" max="11" width="20.140625" style="2" customWidth="1"/>
    <col min="12" max="12" width="11.7109375" style="2" customWidth="1"/>
    <col min="13" max="13" width="20.140625" style="2" customWidth="1"/>
    <col min="14" max="14" width="10.42578125" style="2" customWidth="1"/>
    <col min="15" max="15" width="11.140625" style="2" customWidth="1"/>
    <col min="16" max="16" width="19.5703125" style="2" customWidth="1"/>
    <col min="17" max="17" width="12.42578125" style="2" customWidth="1"/>
    <col min="18" max="18" width="64" style="2" customWidth="1"/>
    <col min="19" max="16384" width="9.140625" style="2"/>
  </cols>
  <sheetData>
    <row r="2" spans="1:18" s="1" customFormat="1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s="1" customFormat="1" x14ac:dyDescent="0.3">
      <c r="A3" s="28" t="s">
        <v>31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s="1" customFormat="1" x14ac:dyDescent="0.3">
      <c r="A4" s="28" t="s">
        <v>42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8" spans="1:18" x14ac:dyDescent="0.3">
      <c r="A8" s="27" t="s">
        <v>0</v>
      </c>
      <c r="B8" s="26" t="s">
        <v>1</v>
      </c>
      <c r="C8" s="27" t="s">
        <v>2</v>
      </c>
      <c r="D8" s="27"/>
      <c r="E8" s="27"/>
      <c r="F8" s="27"/>
      <c r="G8" s="27"/>
      <c r="H8" s="27" t="s">
        <v>3</v>
      </c>
      <c r="I8" s="27"/>
      <c r="J8" s="27"/>
      <c r="K8" s="27"/>
      <c r="L8" s="27"/>
      <c r="M8" s="27" t="s">
        <v>4</v>
      </c>
      <c r="N8" s="27"/>
      <c r="O8" s="27"/>
      <c r="P8" s="27"/>
      <c r="Q8" s="27"/>
      <c r="R8" s="26" t="s">
        <v>5</v>
      </c>
    </row>
    <row r="9" spans="1:18" ht="93.75" x14ac:dyDescent="0.3">
      <c r="A9" s="27"/>
      <c r="B9" s="26"/>
      <c r="C9" s="3" t="s">
        <v>6</v>
      </c>
      <c r="D9" s="4" t="s">
        <v>7</v>
      </c>
      <c r="E9" s="4" t="s">
        <v>8</v>
      </c>
      <c r="F9" s="4" t="s">
        <v>9</v>
      </c>
      <c r="G9" s="4" t="s">
        <v>10</v>
      </c>
      <c r="H9" s="3" t="s">
        <v>6</v>
      </c>
      <c r="I9" s="4" t="s">
        <v>7</v>
      </c>
      <c r="J9" s="4" t="s">
        <v>8</v>
      </c>
      <c r="K9" s="4" t="s">
        <v>9</v>
      </c>
      <c r="L9" s="4" t="s">
        <v>10</v>
      </c>
      <c r="M9" s="3" t="s">
        <v>6</v>
      </c>
      <c r="N9" s="4" t="s">
        <v>7</v>
      </c>
      <c r="O9" s="4" t="s">
        <v>8</v>
      </c>
      <c r="P9" s="4" t="s">
        <v>9</v>
      </c>
      <c r="Q9" s="4" t="s">
        <v>10</v>
      </c>
      <c r="R9" s="26"/>
    </row>
    <row r="10" spans="1:18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5">
        <v>18</v>
      </c>
    </row>
    <row r="11" spans="1:18" ht="31.5" customHeight="1" x14ac:dyDescent="0.3">
      <c r="A11" s="29" t="s">
        <v>11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</row>
    <row r="12" spans="1:18" ht="132" customHeight="1" x14ac:dyDescent="0.3">
      <c r="A12" s="6" t="s">
        <v>33</v>
      </c>
      <c r="B12" s="7" t="s">
        <v>32</v>
      </c>
      <c r="C12" s="8">
        <v>15000</v>
      </c>
      <c r="D12" s="8">
        <v>0</v>
      </c>
      <c r="E12" s="8">
        <v>0</v>
      </c>
      <c r="F12" s="8">
        <v>15000</v>
      </c>
      <c r="G12" s="8">
        <v>0</v>
      </c>
      <c r="H12" s="8">
        <v>15000</v>
      </c>
      <c r="I12" s="8">
        <v>0</v>
      </c>
      <c r="J12" s="8">
        <v>0</v>
      </c>
      <c r="K12" s="8">
        <v>15000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9">
        <v>0</v>
      </c>
      <c r="R12" s="10" t="s">
        <v>38</v>
      </c>
    </row>
    <row r="13" spans="1:18" ht="135" customHeight="1" x14ac:dyDescent="0.3">
      <c r="A13" s="6" t="s">
        <v>12</v>
      </c>
      <c r="B13" s="7" t="s">
        <v>13</v>
      </c>
      <c r="C13" s="8">
        <v>44100</v>
      </c>
      <c r="D13" s="8">
        <v>0</v>
      </c>
      <c r="E13" s="8">
        <v>0</v>
      </c>
      <c r="F13" s="8">
        <v>44100</v>
      </c>
      <c r="G13" s="8">
        <v>0</v>
      </c>
      <c r="H13" s="8">
        <v>44100</v>
      </c>
      <c r="I13" s="8">
        <v>0</v>
      </c>
      <c r="J13" s="8">
        <v>0</v>
      </c>
      <c r="K13" s="8">
        <v>44100</v>
      </c>
      <c r="L13" s="8">
        <v>0</v>
      </c>
      <c r="M13" s="8">
        <v>44100</v>
      </c>
      <c r="N13" s="8">
        <v>0</v>
      </c>
      <c r="O13" s="8">
        <v>0</v>
      </c>
      <c r="P13" s="8">
        <v>44100</v>
      </c>
      <c r="Q13" s="9">
        <v>0</v>
      </c>
      <c r="R13" s="7" t="s">
        <v>47</v>
      </c>
    </row>
    <row r="14" spans="1:18" ht="264.75" customHeight="1" x14ac:dyDescent="0.3">
      <c r="A14" s="6" t="s">
        <v>14</v>
      </c>
      <c r="B14" s="7" t="s">
        <v>34</v>
      </c>
      <c r="C14" s="8">
        <v>69900</v>
      </c>
      <c r="D14" s="8">
        <v>0</v>
      </c>
      <c r="E14" s="8">
        <v>0</v>
      </c>
      <c r="F14" s="8">
        <v>69900</v>
      </c>
      <c r="G14" s="8">
        <v>0</v>
      </c>
      <c r="H14" s="8">
        <v>69900</v>
      </c>
      <c r="I14" s="8">
        <v>0</v>
      </c>
      <c r="J14" s="8">
        <v>0</v>
      </c>
      <c r="K14" s="8">
        <v>69900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9">
        <v>0</v>
      </c>
      <c r="R14" s="10" t="s">
        <v>51</v>
      </c>
    </row>
    <row r="15" spans="1:18" ht="143.25" customHeight="1" x14ac:dyDescent="0.3">
      <c r="A15" s="11" t="s">
        <v>15</v>
      </c>
      <c r="B15" s="7" t="s">
        <v>35</v>
      </c>
      <c r="C15" s="12">
        <v>13000</v>
      </c>
      <c r="D15" s="12">
        <v>0</v>
      </c>
      <c r="E15" s="12">
        <v>0</v>
      </c>
      <c r="F15" s="12">
        <v>13000</v>
      </c>
      <c r="G15" s="12">
        <v>0</v>
      </c>
      <c r="H15" s="12">
        <v>13000</v>
      </c>
      <c r="I15" s="12">
        <v>0</v>
      </c>
      <c r="J15" s="12">
        <v>0</v>
      </c>
      <c r="K15" s="12">
        <v>13000</v>
      </c>
      <c r="L15" s="12">
        <v>0</v>
      </c>
      <c r="M15" s="8">
        <v>0</v>
      </c>
      <c r="N15" s="12">
        <v>0</v>
      </c>
      <c r="O15" s="12">
        <v>0</v>
      </c>
      <c r="P15" s="8">
        <v>0</v>
      </c>
      <c r="Q15" s="12">
        <v>0</v>
      </c>
      <c r="R15" s="10" t="s">
        <v>43</v>
      </c>
    </row>
    <row r="16" spans="1:18" ht="409.6" customHeight="1" x14ac:dyDescent="0.3">
      <c r="A16" s="11" t="s">
        <v>16</v>
      </c>
      <c r="B16" s="7" t="s">
        <v>18</v>
      </c>
      <c r="C16" s="12">
        <v>900000</v>
      </c>
      <c r="D16" s="13">
        <v>0</v>
      </c>
      <c r="E16" s="13">
        <v>0</v>
      </c>
      <c r="F16" s="12">
        <v>900000</v>
      </c>
      <c r="G16" s="13">
        <v>0</v>
      </c>
      <c r="H16" s="12">
        <v>900000</v>
      </c>
      <c r="I16" s="13">
        <v>0</v>
      </c>
      <c r="J16" s="13">
        <v>0</v>
      </c>
      <c r="K16" s="12">
        <v>900000</v>
      </c>
      <c r="L16" s="13">
        <v>0</v>
      </c>
      <c r="M16" s="12">
        <v>375000</v>
      </c>
      <c r="N16" s="13">
        <v>0</v>
      </c>
      <c r="O16" s="13">
        <v>0</v>
      </c>
      <c r="P16" s="12">
        <v>375000</v>
      </c>
      <c r="Q16" s="13">
        <v>0</v>
      </c>
      <c r="R16" s="10" t="s">
        <v>44</v>
      </c>
    </row>
    <row r="17" spans="1:18" ht="150" x14ac:dyDescent="0.3">
      <c r="A17" s="11" t="s">
        <v>17</v>
      </c>
      <c r="B17" s="7" t="s">
        <v>36</v>
      </c>
      <c r="C17" s="12">
        <v>523200</v>
      </c>
      <c r="D17" s="12">
        <v>0</v>
      </c>
      <c r="E17" s="12">
        <v>0</v>
      </c>
      <c r="F17" s="12">
        <v>523200</v>
      </c>
      <c r="G17" s="12">
        <v>0</v>
      </c>
      <c r="H17" s="12">
        <v>523200</v>
      </c>
      <c r="I17" s="12">
        <v>0</v>
      </c>
      <c r="J17" s="12">
        <v>0</v>
      </c>
      <c r="K17" s="12">
        <v>523200</v>
      </c>
      <c r="L17" s="12">
        <v>0</v>
      </c>
      <c r="M17" s="12">
        <v>523200</v>
      </c>
      <c r="N17" s="12">
        <v>0</v>
      </c>
      <c r="O17" s="12">
        <v>0</v>
      </c>
      <c r="P17" s="12">
        <v>523200</v>
      </c>
      <c r="Q17" s="12">
        <v>0</v>
      </c>
      <c r="R17" s="10" t="s">
        <v>48</v>
      </c>
    </row>
    <row r="18" spans="1:18" ht="99.75" customHeight="1" x14ac:dyDescent="0.3">
      <c r="A18" s="11" t="s">
        <v>19</v>
      </c>
      <c r="B18" s="7" t="s">
        <v>37</v>
      </c>
      <c r="C18" s="12">
        <v>960000</v>
      </c>
      <c r="D18" s="12">
        <v>0</v>
      </c>
      <c r="E18" s="12">
        <v>0</v>
      </c>
      <c r="F18" s="12">
        <v>960000</v>
      </c>
      <c r="G18" s="12">
        <v>0</v>
      </c>
      <c r="H18" s="12">
        <v>960000</v>
      </c>
      <c r="I18" s="12">
        <v>0</v>
      </c>
      <c r="J18" s="12">
        <v>0</v>
      </c>
      <c r="K18" s="12">
        <v>960000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4" t="s">
        <v>45</v>
      </c>
    </row>
    <row r="19" spans="1:18" ht="69.75" customHeight="1" x14ac:dyDescent="0.3">
      <c r="A19" s="11"/>
      <c r="B19" s="7" t="s">
        <v>29</v>
      </c>
      <c r="C19" s="12">
        <f>C12+C13+C14+C15+C16+C17+C18</f>
        <v>2525200</v>
      </c>
      <c r="D19" s="12">
        <v>0</v>
      </c>
      <c r="E19" s="12">
        <v>0</v>
      </c>
      <c r="F19" s="12">
        <f>F12+F13+F14+F15+F16+F17+F18</f>
        <v>2525200</v>
      </c>
      <c r="G19" s="12">
        <v>0</v>
      </c>
      <c r="H19" s="12">
        <f>H12+H13+H14+H15+H16+H17+H18</f>
        <v>2525200</v>
      </c>
      <c r="I19" s="12">
        <v>0</v>
      </c>
      <c r="J19" s="12">
        <v>0</v>
      </c>
      <c r="K19" s="12">
        <f>K12+K13+K14+K15+K16+K17+K18</f>
        <v>2525200</v>
      </c>
      <c r="L19" s="12">
        <v>0</v>
      </c>
      <c r="M19" s="12">
        <f>M12+M13+M14+M15+M16+M17+M18</f>
        <v>942300</v>
      </c>
      <c r="N19" s="12">
        <v>0</v>
      </c>
      <c r="O19" s="12">
        <v>0</v>
      </c>
      <c r="P19" s="12">
        <f>P12+P13+P14+P15+P16+P17+P18</f>
        <v>942300</v>
      </c>
      <c r="Q19" s="12">
        <v>0</v>
      </c>
      <c r="R19" s="15"/>
    </row>
    <row r="20" spans="1:18" ht="36" customHeight="1" x14ac:dyDescent="0.3">
      <c r="A20" s="32" t="s">
        <v>20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</row>
    <row r="21" spans="1:18" ht="198.75" customHeight="1" x14ac:dyDescent="0.3">
      <c r="A21" s="11" t="s">
        <v>21</v>
      </c>
      <c r="B21" s="7" t="s">
        <v>22</v>
      </c>
      <c r="C21" s="12">
        <v>1243700</v>
      </c>
      <c r="D21" s="12">
        <v>0</v>
      </c>
      <c r="E21" s="12">
        <v>0</v>
      </c>
      <c r="F21" s="12">
        <v>1243700</v>
      </c>
      <c r="G21" s="12">
        <v>0</v>
      </c>
      <c r="H21" s="12">
        <v>1243700</v>
      </c>
      <c r="I21" s="12">
        <v>0</v>
      </c>
      <c r="J21" s="12">
        <v>0</v>
      </c>
      <c r="K21" s="12">
        <f>H21</f>
        <v>1243700</v>
      </c>
      <c r="L21" s="12">
        <v>0</v>
      </c>
      <c r="M21" s="12">
        <v>374998.69</v>
      </c>
      <c r="N21" s="12">
        <v>0</v>
      </c>
      <c r="O21" s="12">
        <v>0</v>
      </c>
      <c r="P21" s="12">
        <v>374998.69</v>
      </c>
      <c r="Q21" s="12">
        <v>0</v>
      </c>
      <c r="R21" s="10" t="s">
        <v>49</v>
      </c>
    </row>
    <row r="22" spans="1:18" ht="342" customHeight="1" x14ac:dyDescent="0.3">
      <c r="A22" s="11" t="s">
        <v>23</v>
      </c>
      <c r="B22" s="7" t="s">
        <v>24</v>
      </c>
      <c r="C22" s="16">
        <v>955300</v>
      </c>
      <c r="D22" s="16">
        <v>0</v>
      </c>
      <c r="E22" s="16">
        <v>0</v>
      </c>
      <c r="F22" s="16">
        <v>955300</v>
      </c>
      <c r="G22" s="16">
        <v>0</v>
      </c>
      <c r="H22" s="16">
        <v>955300</v>
      </c>
      <c r="I22" s="16">
        <v>0</v>
      </c>
      <c r="J22" s="16">
        <v>0</v>
      </c>
      <c r="K22" s="16">
        <v>955300</v>
      </c>
      <c r="L22" s="16">
        <v>0</v>
      </c>
      <c r="M22" s="12">
        <v>955283</v>
      </c>
      <c r="N22" s="16">
        <v>0</v>
      </c>
      <c r="O22" s="16">
        <v>0</v>
      </c>
      <c r="P22" s="12">
        <v>955283</v>
      </c>
      <c r="Q22" s="16">
        <v>0</v>
      </c>
      <c r="R22" s="17" t="s">
        <v>46</v>
      </c>
    </row>
    <row r="23" spans="1:18" ht="30.75" customHeight="1" x14ac:dyDescent="0.3">
      <c r="A23" s="11"/>
      <c r="B23" s="7" t="s">
        <v>29</v>
      </c>
      <c r="C23" s="16">
        <f>C21+C22</f>
        <v>2199000</v>
      </c>
      <c r="D23" s="16">
        <v>0</v>
      </c>
      <c r="E23" s="16">
        <v>0</v>
      </c>
      <c r="F23" s="16">
        <f>F21+F22</f>
        <v>2199000</v>
      </c>
      <c r="G23" s="16">
        <v>0</v>
      </c>
      <c r="H23" s="16">
        <f>H21+H22</f>
        <v>2199000</v>
      </c>
      <c r="I23" s="16">
        <v>0</v>
      </c>
      <c r="J23" s="16">
        <v>0</v>
      </c>
      <c r="K23" s="16">
        <f>K21+K22</f>
        <v>2199000</v>
      </c>
      <c r="L23" s="16">
        <v>0</v>
      </c>
      <c r="M23" s="16">
        <f>M21+M22</f>
        <v>1330281.69</v>
      </c>
      <c r="N23" s="16">
        <v>0</v>
      </c>
      <c r="O23" s="16">
        <v>0</v>
      </c>
      <c r="P23" s="16">
        <f>P21+P22</f>
        <v>1330281.69</v>
      </c>
      <c r="Q23" s="16">
        <v>0</v>
      </c>
      <c r="R23" s="17"/>
    </row>
    <row r="24" spans="1:18" ht="31.5" customHeight="1" x14ac:dyDescent="0.3">
      <c r="A24" s="26" t="s">
        <v>25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</row>
    <row r="25" spans="1:18" ht="93.75" x14ac:dyDescent="0.3">
      <c r="A25" s="11" t="s">
        <v>26</v>
      </c>
      <c r="B25" s="7" t="s">
        <v>27</v>
      </c>
      <c r="C25" s="12">
        <v>18548800</v>
      </c>
      <c r="D25" s="12">
        <v>0</v>
      </c>
      <c r="E25" s="12">
        <v>0</v>
      </c>
      <c r="F25" s="12">
        <v>18548800</v>
      </c>
      <c r="G25" s="12">
        <v>0</v>
      </c>
      <c r="H25" s="12">
        <v>18548800</v>
      </c>
      <c r="I25" s="12">
        <v>0</v>
      </c>
      <c r="J25" s="12">
        <v>0</v>
      </c>
      <c r="K25" s="12">
        <v>18548800</v>
      </c>
      <c r="L25" s="12">
        <v>0</v>
      </c>
      <c r="M25" s="18">
        <v>9804350.3100000005</v>
      </c>
      <c r="N25" s="18">
        <v>0</v>
      </c>
      <c r="O25" s="18">
        <v>0</v>
      </c>
      <c r="P25" s="18">
        <v>9804350.3100000005</v>
      </c>
      <c r="Q25" s="18">
        <v>0</v>
      </c>
      <c r="R25" s="17" t="s">
        <v>50</v>
      </c>
    </row>
    <row r="26" spans="1:18" x14ac:dyDescent="0.3">
      <c r="A26" s="11"/>
      <c r="B26" s="7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8"/>
      <c r="N26" s="18"/>
      <c r="O26" s="18"/>
      <c r="P26" s="18"/>
      <c r="Q26" s="18"/>
      <c r="R26" s="17"/>
    </row>
    <row r="27" spans="1:18" x14ac:dyDescent="0.3">
      <c r="A27" s="4"/>
      <c r="B27" s="4" t="s">
        <v>28</v>
      </c>
      <c r="C27" s="16">
        <f>C19+C23+C25</f>
        <v>23273000</v>
      </c>
      <c r="D27" s="16">
        <f>SUM(D12:D25)</f>
        <v>0</v>
      </c>
      <c r="E27" s="12">
        <v>0</v>
      </c>
      <c r="F27" s="16">
        <f>F19+F23+F25</f>
        <v>23273000</v>
      </c>
      <c r="G27" s="16">
        <f t="shared" ref="G27:Q27" si="0">SUM(G12:G25)</f>
        <v>0</v>
      </c>
      <c r="H27" s="16">
        <f>H19+H23+H25</f>
        <v>23273000</v>
      </c>
      <c r="I27" s="16">
        <f t="shared" si="0"/>
        <v>0</v>
      </c>
      <c r="J27" s="16">
        <f t="shared" si="0"/>
        <v>0</v>
      </c>
      <c r="K27" s="16">
        <f>K19+K23+K25</f>
        <v>23273000</v>
      </c>
      <c r="L27" s="16">
        <f t="shared" si="0"/>
        <v>0</v>
      </c>
      <c r="M27" s="18">
        <f>M19+M23+M25</f>
        <v>12076932</v>
      </c>
      <c r="N27" s="18">
        <f t="shared" si="0"/>
        <v>0</v>
      </c>
      <c r="O27" s="18">
        <f t="shared" si="0"/>
        <v>0</v>
      </c>
      <c r="P27" s="18">
        <f>P19+P23+P25</f>
        <v>12076932</v>
      </c>
      <c r="Q27" s="18">
        <f t="shared" si="0"/>
        <v>0</v>
      </c>
      <c r="R27" s="18"/>
    </row>
    <row r="28" spans="1:18" x14ac:dyDescent="0.3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</row>
    <row r="29" spans="1:18" ht="109.5" customHeight="1" x14ac:dyDescent="0.3">
      <c r="A29" s="21" t="s">
        <v>41</v>
      </c>
      <c r="B29" s="22"/>
      <c r="C29" s="22"/>
      <c r="D29" s="22"/>
      <c r="E29" s="22"/>
      <c r="F29" s="22"/>
      <c r="G29" s="23" t="s">
        <v>39</v>
      </c>
      <c r="H29" s="24"/>
      <c r="I29" s="24"/>
      <c r="J29" s="23" t="s">
        <v>40</v>
      </c>
      <c r="K29" s="25"/>
      <c r="L29" s="25"/>
      <c r="M29" s="20"/>
      <c r="N29" s="20"/>
      <c r="O29" s="20"/>
      <c r="P29" s="20"/>
      <c r="Q29" s="20"/>
    </row>
  </sheetData>
  <mergeCells count="15">
    <mergeCell ref="A2:R2"/>
    <mergeCell ref="A3:R3"/>
    <mergeCell ref="A4:R4"/>
    <mergeCell ref="A11:R11"/>
    <mergeCell ref="A20:R20"/>
    <mergeCell ref="A29:F29"/>
    <mergeCell ref="G29:I29"/>
    <mergeCell ref="J29:L29"/>
    <mergeCell ref="A24:R24"/>
    <mergeCell ref="A8:A9"/>
    <mergeCell ref="B8:B9"/>
    <mergeCell ref="C8:G8"/>
    <mergeCell ref="H8:L8"/>
    <mergeCell ref="M8:Q8"/>
    <mergeCell ref="R8:R9"/>
  </mergeCells>
  <pageMargins left="0" right="0" top="0" bottom="0" header="0" footer="0"/>
  <pageSetup paperSize="9" scale="44" fitToHeight="0" orientation="landscape" horizontalDpi="0" verticalDpi="0" r:id="rId1"/>
  <rowBreaks count="1" manualBreakCount="1">
    <brk id="16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Гульнара Тастанова</cp:lastModifiedBy>
  <cp:lastPrinted>2019-04-15T12:23:13Z</cp:lastPrinted>
  <dcterms:created xsi:type="dcterms:W3CDTF">2019-01-17T05:21:11Z</dcterms:created>
  <dcterms:modified xsi:type="dcterms:W3CDTF">2019-07-10T06:06:16Z</dcterms:modified>
</cp:coreProperties>
</file>